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/Project/share/share-core-2/docs/testdata/docs/"/>
    </mc:Choice>
  </mc:AlternateContent>
  <xr:revisionPtr revIDLastSave="0" documentId="13_ncr:1_{6BA5E059-93D5-9845-872A-9DEE4B8E15C9}" xr6:coauthVersionLast="45" xr6:coauthVersionMax="45" xr10:uidLastSave="{00000000-0000-0000-0000-000000000000}"/>
  <bookViews>
    <workbookView xWindow="17540" yWindow="3420" windowWidth="32760" windowHeight="16940" xr2:uid="{DDDDF3D5-A11E-5A4F-8FC9-86B06BA30D0A}"/>
  </bookViews>
  <sheets>
    <sheet name="Sheet1" sheetId="1" r:id="rId1"/>
  </sheets>
  <definedNames>
    <definedName name="cons_fin_pos_equity">Sheet1!$A$3:$D$34</definedName>
    <definedName name="cons_p_and_l">Sheet1!$A$37:$F$71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D59" i="1" s="1"/>
  <c r="D61" i="1" s="1"/>
  <c r="D65" i="1" s="1"/>
  <c r="D66" i="1" s="1"/>
  <c r="D57" i="1"/>
  <c r="F53" i="1"/>
</calcChain>
</file>

<file path=xl/sharedStrings.xml><?xml version="1.0" encoding="utf-8"?>
<sst xmlns="http://schemas.openxmlformats.org/spreadsheetml/2006/main" count="71" uniqueCount="57">
  <si>
    <t>cons_fin_pos_equity</t>
  </si>
  <si>
    <t>Amounts in EUR '000</t>
  </si>
  <si>
    <t>Notes</t>
  </si>
  <si>
    <t>Equity</t>
  </si>
  <si>
    <t>Share capital</t>
  </si>
  <si>
    <t>Additional paid-in capital</t>
  </si>
  <si>
    <t>Retained earnings</t>
  </si>
  <si>
    <t>Result for the year</t>
  </si>
  <si>
    <t>Non-controlling interests</t>
  </si>
  <si>
    <t>-</t>
  </si>
  <si>
    <t>Total equity</t>
  </si>
  <si>
    <t>Liabilities</t>
  </si>
  <si>
    <t>Loans and borrowings</t>
  </si>
  <si>
    <t>Other non-current financial liabilities</t>
  </si>
  <si>
    <t>Employee benefits</t>
  </si>
  <si>
    <t>Deferred tax liabilities</t>
  </si>
  <si>
    <t>Other non-current liabilities</t>
  </si>
  <si>
    <t>Total non-current liabilities</t>
  </si>
  <si>
    <t>Bank overdrafts</t>
  </si>
  <si>
    <t>Provisions</t>
  </si>
  <si>
    <t>Trade payables</t>
  </si>
  <si>
    <t>Contract Liabilities</t>
  </si>
  <si>
    <t>Wage tax and social security</t>
  </si>
  <si>
    <t>VAT payable</t>
  </si>
  <si>
    <t>CIT payable</t>
  </si>
  <si>
    <t>Other current liabilities</t>
  </si>
  <si>
    <t>Total current liabilities</t>
  </si>
  <si>
    <t xml:space="preserve">Total liabilities </t>
  </si>
  <si>
    <t>Total equity and liabilities</t>
  </si>
  <si>
    <t>Total revenue from contracts with customers</t>
  </si>
  <si>
    <t>Raw materials</t>
  </si>
  <si>
    <t>Subcontracted work and other external charges</t>
  </si>
  <si>
    <t>Logistic and other project related expenses</t>
  </si>
  <si>
    <t>Direct personnel expenses</t>
  </si>
  <si>
    <t>Production and general manufacturing expenses</t>
  </si>
  <si>
    <t>Indirect personnel expenses</t>
  </si>
  <si>
    <t>Depreciation and amortization</t>
  </si>
  <si>
    <t>Facilities, housing and maintenance</t>
  </si>
  <si>
    <t>Selling expenses</t>
  </si>
  <si>
    <t>General expenses</t>
  </si>
  <si>
    <t>Other expenses</t>
  </si>
  <si>
    <t>Operating profit</t>
  </si>
  <si>
    <t>Finance income</t>
  </si>
  <si>
    <t>Impairment losses on financial assets</t>
  </si>
  <si>
    <t>Finance costs</t>
  </si>
  <si>
    <t>Net finance costs</t>
  </si>
  <si>
    <t>Share of profit of joint ventures</t>
  </si>
  <si>
    <t>Profit before tax</t>
  </si>
  <si>
    <t>Income tax expense</t>
  </si>
  <si>
    <t xml:space="preserve">Profit after tax </t>
  </si>
  <si>
    <t>Attributable to:</t>
  </si>
  <si>
    <t>Equity holders of Sif Holding N.V.</t>
  </si>
  <si>
    <t>Earnings per share</t>
  </si>
  <si>
    <t>Number of ordinary shares outstanding</t>
  </si>
  <si>
    <t>Basic earnings per share (EUR)</t>
  </si>
  <si>
    <t>Diluted earnings per share (EUR)</t>
  </si>
  <si>
    <t>cons_p_and_l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</si>
</sst>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;\(#,##0\)"/>
    <numFmt numFmtId="165" formatCode="_(* #,##0_);_(* \(#,##0\);_(* &quot;-&quot;??_);_(@_)"/>
    <numFmt numFmtId="166" formatCode="dd\-mmm\-yyyy"/>
    <numFmt numFmtId="167" formatCode="_ * #,##0_ ;_ * \-#,##0_ ;_ * &quot;-&quot;??_ ;_ @_ "/>
    <numFmt numFmtId="168" formatCode="#,##0.00;\(#,##0.00\)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Calibri (Body)"/>
    </font>
    <font>
      <i/>
      <sz val="12"/>
      <color theme="3"/>
      <name val="Calibri"/>
      <family val="2"/>
      <scheme val="minor"/>
    </font>
    <font>
      <sz val="12"/>
      <color theme="3"/>
      <name val="Abadi MT Condensed Light"/>
      <family val="2"/>
    </font>
    <font>
      <i/>
      <sz val="12"/>
      <color theme="3"/>
      <name val="Abadi MT Condensed Light"/>
      <family val="2"/>
    </font>
    <font>
      <b/>
      <i/>
      <sz val="12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164" fontId="12" fillId="0" borderId="1" applyNumberFormat="0" applyFill="0" applyBorder="0" applyProtection="0">
      <alignment vertical="center" wrapText="1"/>
    </xf>
    <xf numFmtId="164" fontId="13" fillId="0" borderId="1" applyNumberFormat="0" applyFill="0" applyBorder="0" applyAlignment="0" applyProtection="0">
      <alignment horizontal="center" vertical="center" wrapText="1"/>
    </xf>
    <xf numFmtId="0" fontId="1" fillId="2" borderId="0" applyNumberFormat="0" applyFont="0" applyBorder="0" applyAlignment="0" applyProtection="0"/>
    <xf numFmtId="164" fontId="10" fillId="0" borderId="5" applyNumberFormat="0" applyFont="0" applyFill="0" applyAlignment="0" applyProtection="0">
      <alignment vertical="center" wrapText="1"/>
    </xf>
  </cellStyleXfs>
  <cellXfs count="73">
    <xf numFmtId="0" fontId="0" fillId="0" borderId="0" xfId="0"/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right" wrapText="1"/>
    </xf>
    <xf numFmtId="165" fontId="7" fillId="0" borderId="4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wrapText="1"/>
    </xf>
    <xf numFmtId="167" fontId="7" fillId="0" borderId="4" xfId="0" applyNumberFormat="1" applyFont="1" applyBorder="1" applyAlignment="1">
      <alignment horizontal="right" wrapText="1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9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0" fontId="11" fillId="0" borderId="0" xfId="0" applyFont="1"/>
    <xf numFmtId="41" fontId="7" fillId="0" borderId="0" xfId="0" applyNumberFormat="1" applyFont="1" applyAlignment="1">
      <alignment horizontal="right" wrapText="1"/>
    </xf>
    <xf numFmtId="164" fontId="12" fillId="0" borderId="1" xfId="3" applyNumberFormat="1" applyFill="1">
      <alignment vertical="center" wrapText="1"/>
    </xf>
    <xf numFmtId="164" fontId="13" fillId="0" borderId="0" xfId="4" applyNumberFormat="1" applyBorder="1" applyAlignment="1">
      <alignment horizontal="center" vertical="center" wrapText="1"/>
    </xf>
    <xf numFmtId="164" fontId="9" fillId="3" borderId="0" xfId="0" applyNumberFormat="1" applyFont="1" applyFill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vertical="center" wrapText="1"/>
    </xf>
    <xf numFmtId="41" fontId="7" fillId="3" borderId="0" xfId="0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164" fontId="4" fillId="0" borderId="3" xfId="2" applyNumberFormat="1" applyAlignment="1">
      <alignment vertical="center" wrapText="1"/>
    </xf>
    <xf numFmtId="164" fontId="4" fillId="3" borderId="3" xfId="2" applyNumberFormat="1" applyFill="1" applyAlignment="1">
      <alignment vertical="center" wrapText="1"/>
    </xf>
    <xf numFmtId="0" fontId="3" fillId="2" borderId="2" xfId="5" applyFont="1" applyBorder="1"/>
    <xf numFmtId="165" fontId="3" fillId="2" borderId="2" xfId="5" applyNumberFormat="1" applyFont="1" applyBorder="1" applyAlignment="1">
      <alignment horizontal="right" wrapText="1"/>
    </xf>
    <xf numFmtId="164" fontId="6" fillId="2" borderId="0" xfId="5" applyNumberFormat="1" applyFont="1" applyAlignment="1">
      <alignment horizontal="center" wrapText="1"/>
    </xf>
    <xf numFmtId="165" fontId="7" fillId="2" borderId="0" xfId="5" applyNumberFormat="1" applyFont="1" applyAlignment="1">
      <alignment horizontal="right" wrapText="1"/>
    </xf>
    <xf numFmtId="0" fontId="0" fillId="2" borderId="0" xfId="5" applyFont="1" applyAlignment="1">
      <alignment horizontal="center" vertical="center"/>
    </xf>
    <xf numFmtId="166" fontId="2" fillId="0" borderId="1" xfId="1" applyNumberFormat="1" applyAlignment="1">
      <alignment horizontal="right" wrapText="1"/>
    </xf>
    <xf numFmtId="164" fontId="12" fillId="0" borderId="1" xfId="3" applyNumberFormat="1">
      <alignment vertical="center" wrapText="1"/>
    </xf>
    <xf numFmtId="164" fontId="4" fillId="0" borderId="3" xfId="2" applyNumberFormat="1" applyAlignment="1">
      <alignment wrapText="1"/>
    </xf>
    <xf numFmtId="164" fontId="4" fillId="0" borderId="3" xfId="2" applyNumberFormat="1" applyAlignment="1">
      <alignment horizontal="center" wrapText="1"/>
    </xf>
    <xf numFmtId="165" fontId="4" fillId="0" borderId="3" xfId="2" applyNumberFormat="1" applyAlignment="1">
      <alignment horizontal="right" wrapText="1"/>
    </xf>
    <xf numFmtId="164" fontId="8" fillId="3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168" fontId="7" fillId="3" borderId="0" xfId="0" applyNumberFormat="1" applyFont="1" applyFill="1" applyAlignment="1">
      <alignment vertical="center" wrapText="1"/>
    </xf>
    <xf numFmtId="164" fontId="10" fillId="0" borderId="5" xfId="6" applyNumberFormat="1" applyFont="1" applyAlignment="1">
      <alignment vertical="center" wrapText="1"/>
    </xf>
    <xf numFmtId="164" fontId="7" fillId="3" borderId="5" xfId="6" applyNumberFormat="1" applyFont="1" applyFill="1" applyAlignment="1">
      <alignment vertical="center" wrapText="1"/>
    </xf>
    <xf numFmtId="164" fontId="7" fillId="0" borderId="5" xfId="6" applyNumberFormat="1" applyFont="1" applyAlignment="1">
      <alignment vertical="center" wrapText="1"/>
    </xf>
    <xf numFmtId="164" fontId="14" fillId="0" borderId="0" xfId="4" applyNumberFormat="1" applyFont="1" applyBorder="1" applyAlignment="1">
      <alignment horizontal="center" vertical="center" wrapText="1"/>
    </xf>
    <xf numFmtId="164" fontId="14" fillId="0" borderId="5" xfId="6" applyNumberFormat="1" applyFont="1" applyAlignment="1">
      <alignment horizontal="center" vertical="center" wrapText="1"/>
    </xf>
    <xf numFmtId="164" fontId="15" fillId="0" borderId="3" xfId="2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7" fillId="0" borderId="1" xfId="1" applyNumberFormat="1" applyFont="1" applyFill="1" applyAlignment="1">
      <alignment horizontal="center" vertical="center" wrapText="1"/>
    </xf>
    <xf numFmtId="164" fontId="14" fillId="0" borderId="1" xfId="4" applyNumberFormat="1" applyFont="1" applyAlignment="1">
      <alignment horizontal="center" wrapText="1"/>
    </xf>
    <xf numFmtId="166" fontId="2" fillId="3" borderId="1" xfId="1" applyNumberFormat="1" applyFill="1" applyAlignment="1">
      <alignment horizontal="right" wrapText="1"/>
    </xf>
    <xf numFmtId="165" fontId="6" fillId="3" borderId="0" xfId="0" applyNumberFormat="1" applyFont="1" applyFill="1" applyAlignment="1">
      <alignment horizontal="right" wrapText="1"/>
    </xf>
    <xf numFmtId="165" fontId="7" fillId="3" borderId="4" xfId="0" applyNumberFormat="1" applyFont="1" applyFill="1" applyBorder="1" applyAlignment="1">
      <alignment horizontal="right" wrapText="1"/>
    </xf>
    <xf numFmtId="167" fontId="7" fillId="3" borderId="4" xfId="0" applyNumberFormat="1" applyFont="1" applyFill="1" applyBorder="1" applyAlignment="1">
      <alignment horizontal="right" wrapText="1"/>
    </xf>
    <xf numFmtId="165" fontId="4" fillId="3" borderId="3" xfId="2" applyNumberFormat="1" applyFill="1" applyAlignment="1">
      <alignment horizontal="right" wrapText="1"/>
    </xf>
    <xf numFmtId="0" fontId="0" fillId="0" borderId="0" xfId="0" applyAlignment="1">
      <alignment horizontal="right"/>
    </xf>
    <xf numFmtId="164" fontId="4" fillId="0" borderId="3" xfId="2" applyNumberFormat="1" applyAlignment="1">
      <alignment horizontal="center" vertical="center" wrapText="1"/>
    </xf>
    <xf numFmtId="164" fontId="10" fillId="0" borderId="5" xfId="6" applyNumberFormat="1" applyFont="1" applyAlignment="1">
      <alignment wrapText="1"/>
    </xf>
    <xf numFmtId="164" fontId="6" fillId="0" borderId="5" xfId="6" applyNumberFormat="1" applyFont="1" applyAlignment="1">
      <alignment horizontal="center" wrapText="1"/>
    </xf>
    <xf numFmtId="165" fontId="7" fillId="3" borderId="5" xfId="6" applyNumberFormat="1" applyFont="1" applyFill="1" applyAlignment="1">
      <alignment horizontal="right" wrapText="1"/>
    </xf>
    <xf numFmtId="165" fontId="7" fillId="0" borderId="5" xfId="6" applyNumberFormat="1" applyFont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3" borderId="0" xfId="0" applyNumberFormat="1" applyFont="1" applyFill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wrapText="1"/>
    </xf>
    <xf numFmtId="1" fontId="2" fillId="3" borderId="1" xfId="1" applyNumberFormat="1" applyFill="1" applyAlignment="1">
      <alignment horizontal="right" vertical="center" wrapText="1"/>
    </xf>
    <xf numFmtId="1" fontId="2" fillId="0" borderId="1" xfId="1" applyNumberFormat="1" applyFill="1" applyAlignment="1">
      <alignment horizontal="right" vertical="center" wrapText="1"/>
    </xf>
  </cellXfs>
  <cellStyles count="7">
    <cellStyle name="Heading 1" xfId="1" builtinId="16"/>
    <cellStyle name="Layout" xfId="5" xr:uid="{2B1620EC-3EE7-ED4C-8181-8DAA9400D3FC}"/>
    <cellStyle name="Normal" xfId="0" builtinId="0"/>
    <cellStyle name="notes" xfId="4" xr:uid="{FF814B55-7F0B-D14B-81B0-D787EF814325}"/>
    <cellStyle name="SubTotal" xfId="6" xr:uid="{25A05807-FDC6-E940-8F9F-400F3508770E}"/>
    <cellStyle name="Total" xfId="2" builtinId="25"/>
    <cellStyle name="Unit" xfId="3" xr:uid="{0D4B6A13-B107-1A40-843D-E7B9F1475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5A38-E5DD-C04D-BC94-0C39D05FF748}">
  <dimension ref="A2:F71"/>
  <sheetViews>
    <sheetView tabSelected="1" workbookViewId="0">
      <selection activeCell="A7" sqref="A7"/>
    </sheetView>
  </sheetViews>
  <sheetFormatPr baseColWidth="10" defaultRowHeight="16"/>
  <cols>
    <col min="1" max="1" width="30.6640625" customWidth="1"/>
    <col min="2" max="2" width="21.33203125" customWidth="1"/>
    <col min="3" max="3" width="17" customWidth="1"/>
    <col min="4" max="4" width="17.5" customWidth="1"/>
    <col min="5" max="5" width="26.1640625" customWidth="1"/>
  </cols>
  <sheetData>
    <row r="2" spans="1:6">
      <c r="A2" s="1" t="s">
        <v>0</v>
      </c>
      <c r="B2" s="2"/>
      <c r="C2" s="3"/>
      <c r="D2" s="4"/>
      <c r="E2" s="3"/>
    </row>
    <row r="3" spans="1:6">
      <c r="A3" s="38">
        <v>4</v>
      </c>
      <c r="B3" s="36">
        <v>1</v>
      </c>
      <c r="C3" s="37">
        <v>2</v>
      </c>
      <c r="D3" s="37">
        <v>2</v>
      </c>
    </row>
    <row r="4" spans="1:6" ht="26" customHeight="1" thickBot="1">
      <c r="A4" s="40" t="s">
        <v>1</v>
      </c>
      <c r="B4" s="55" t="s">
        <v>2</v>
      </c>
      <c r="C4" s="56">
        <v>43465</v>
      </c>
      <c r="D4" s="39">
        <v>43100</v>
      </c>
      <c r="E4" s="12"/>
      <c r="F4" s="13"/>
    </row>
    <row r="5" spans="1:6" ht="16" customHeight="1" thickTop="1">
      <c r="A5" s="6"/>
      <c r="B5" s="7"/>
      <c r="C5" s="31"/>
      <c r="D5" s="3"/>
      <c r="E5" s="12"/>
      <c r="F5" s="12"/>
    </row>
    <row r="6" spans="1:6" ht="16" customHeight="1">
      <c r="A6" s="70" t="s">
        <v>3</v>
      </c>
      <c r="B6" s="70"/>
      <c r="C6" s="57"/>
      <c r="D6" s="8"/>
      <c r="E6" s="12"/>
      <c r="F6" s="12"/>
    </row>
    <row r="7" spans="1:6" ht="16" customHeight="1">
      <c r="A7" s="6" t="s">
        <v>4</v>
      </c>
      <c r="B7" s="2">
        <v>22</v>
      </c>
      <c r="C7" s="31">
        <v>5100.2749999999996</v>
      </c>
      <c r="D7" s="3">
        <v>5100.2709999999997</v>
      </c>
      <c r="E7" s="12"/>
      <c r="F7" s="12"/>
    </row>
    <row r="8" spans="1:6" ht="16" customHeight="1">
      <c r="A8" s="6" t="s">
        <v>5</v>
      </c>
      <c r="B8" s="2">
        <v>22</v>
      </c>
      <c r="C8" s="31">
        <v>1059.002</v>
      </c>
      <c r="D8" s="3">
        <v>1059.002</v>
      </c>
      <c r="E8" s="12"/>
      <c r="F8" s="12"/>
    </row>
    <row r="9" spans="1:6" ht="16" customHeight="1">
      <c r="A9" s="6" t="s">
        <v>6</v>
      </c>
      <c r="B9" s="2"/>
      <c r="C9" s="31">
        <v>79429.682404866064</v>
      </c>
      <c r="D9" s="3">
        <v>56319.964280000015</v>
      </c>
      <c r="E9" s="12"/>
      <c r="F9" s="12"/>
    </row>
    <row r="10" spans="1:6" ht="16" customHeight="1">
      <c r="A10" s="6" t="s">
        <v>7</v>
      </c>
      <c r="B10" s="7"/>
      <c r="C10" s="31">
        <v>-2051.0494427679173</v>
      </c>
      <c r="D10" s="3">
        <v>30760.12453486607</v>
      </c>
      <c r="E10" s="12"/>
      <c r="F10" s="12"/>
    </row>
    <row r="11" spans="1:6" ht="16" customHeight="1">
      <c r="A11" s="6" t="s">
        <v>8</v>
      </c>
      <c r="B11" s="7"/>
      <c r="C11" s="58" t="s">
        <v>9</v>
      </c>
      <c r="D11" s="9" t="s">
        <v>9</v>
      </c>
      <c r="E11" s="12"/>
      <c r="F11" s="12"/>
    </row>
    <row r="12" spans="1:6" ht="16" customHeight="1">
      <c r="A12" s="63" t="s">
        <v>10</v>
      </c>
      <c r="B12" s="64"/>
      <c r="C12" s="65">
        <v>83537.909962098143</v>
      </c>
      <c r="D12" s="66">
        <v>93239.36181486609</v>
      </c>
      <c r="E12" s="12"/>
      <c r="F12" s="12"/>
    </row>
    <row r="13" spans="1:6" ht="16" customHeight="1">
      <c r="A13" s="10"/>
      <c r="B13" s="2"/>
      <c r="C13" s="31"/>
      <c r="D13" s="3"/>
      <c r="E13" s="12"/>
      <c r="F13" s="12"/>
    </row>
    <row r="14" spans="1:6" ht="16" customHeight="1">
      <c r="A14" s="10" t="s">
        <v>11</v>
      </c>
      <c r="B14" s="2"/>
      <c r="C14" s="31"/>
      <c r="D14" s="3"/>
      <c r="E14" s="12"/>
      <c r="F14" s="12"/>
    </row>
    <row r="15" spans="1:6" ht="16" customHeight="1">
      <c r="A15" s="6" t="s">
        <v>12</v>
      </c>
      <c r="B15" s="2">
        <v>23</v>
      </c>
      <c r="C15" s="68" t="s">
        <v>9</v>
      </c>
      <c r="D15" s="3">
        <v>25984.072380175909</v>
      </c>
      <c r="E15" s="12"/>
      <c r="F15" s="12"/>
    </row>
    <row r="16" spans="1:6" ht="16" customHeight="1">
      <c r="A16" s="6" t="s">
        <v>13</v>
      </c>
      <c r="B16" s="2"/>
      <c r="C16" s="31">
        <v>50</v>
      </c>
      <c r="D16" s="67" t="s">
        <v>9</v>
      </c>
      <c r="E16" s="12"/>
      <c r="F16" s="12"/>
    </row>
    <row r="17" spans="1:6" ht="16" customHeight="1">
      <c r="A17" s="6" t="s">
        <v>14</v>
      </c>
      <c r="B17" s="2">
        <v>26</v>
      </c>
      <c r="C17" s="31">
        <v>314.64467999999999</v>
      </c>
      <c r="D17" s="3">
        <v>293.76967000000002</v>
      </c>
      <c r="E17" s="12"/>
      <c r="F17" s="12"/>
    </row>
    <row r="18" spans="1:6" ht="16" customHeight="1">
      <c r="A18" s="6" t="s">
        <v>15</v>
      </c>
      <c r="B18" s="2">
        <v>12</v>
      </c>
      <c r="C18" s="31">
        <v>79.526070000000004</v>
      </c>
      <c r="D18" s="3">
        <v>177.22907000000001</v>
      </c>
      <c r="E18" s="12"/>
      <c r="F18" s="12"/>
    </row>
    <row r="19" spans="1:6" ht="16" customHeight="1">
      <c r="A19" s="6" t="s">
        <v>16</v>
      </c>
      <c r="B19" s="2"/>
      <c r="C19" s="58">
        <v>1981.49</v>
      </c>
      <c r="D19" s="9">
        <v>407</v>
      </c>
      <c r="E19" s="12"/>
      <c r="F19" s="12"/>
    </row>
    <row r="20" spans="1:6" ht="16" customHeight="1">
      <c r="A20" s="63" t="s">
        <v>17</v>
      </c>
      <c r="B20" s="64"/>
      <c r="C20" s="65">
        <v>2425.66075</v>
      </c>
      <c r="D20" s="66">
        <v>26861.571120175911</v>
      </c>
      <c r="E20" s="12"/>
      <c r="F20" s="12"/>
    </row>
    <row r="21" spans="1:6" ht="16" customHeight="1">
      <c r="A21" s="10"/>
      <c r="B21" s="2"/>
      <c r="C21" s="31"/>
      <c r="D21" s="3"/>
      <c r="E21" s="12"/>
      <c r="F21" s="12"/>
    </row>
    <row r="22" spans="1:6" ht="16" customHeight="1">
      <c r="A22" s="6" t="s">
        <v>18</v>
      </c>
      <c r="B22" s="2"/>
      <c r="C22" s="68" t="s">
        <v>9</v>
      </c>
      <c r="D22" s="69" t="s">
        <v>9</v>
      </c>
      <c r="E22" s="12"/>
      <c r="F22" s="12"/>
    </row>
    <row r="23" spans="1:6" ht="16" customHeight="1">
      <c r="A23" s="6" t="s">
        <v>12</v>
      </c>
      <c r="B23" s="2">
        <v>23</v>
      </c>
      <c r="C23" s="31">
        <v>30882.064884792999</v>
      </c>
      <c r="D23" s="61" t="s">
        <v>9</v>
      </c>
      <c r="E23" s="12"/>
      <c r="F23" s="12"/>
    </row>
    <row r="24" spans="1:6" ht="16" customHeight="1">
      <c r="A24" s="6" t="s">
        <v>19</v>
      </c>
      <c r="B24" s="2">
        <v>24</v>
      </c>
      <c r="C24" s="31">
        <v>263</v>
      </c>
      <c r="D24" s="3" t="s">
        <v>9</v>
      </c>
      <c r="E24" s="12"/>
      <c r="F24" s="12"/>
    </row>
    <row r="25" spans="1:6" ht="16" customHeight="1">
      <c r="A25" s="6" t="s">
        <v>20</v>
      </c>
      <c r="B25" s="2"/>
      <c r="C25" s="31">
        <v>42353</v>
      </c>
      <c r="D25" s="3">
        <v>52592.309000000001</v>
      </c>
      <c r="E25" s="12"/>
      <c r="F25" s="12"/>
    </row>
    <row r="26" spans="1:6" ht="16" customHeight="1">
      <c r="A26" s="6" t="s">
        <v>21</v>
      </c>
      <c r="B26" s="2">
        <v>19</v>
      </c>
      <c r="C26" s="31">
        <v>21079</v>
      </c>
      <c r="D26" s="3">
        <v>21623.582600000002</v>
      </c>
      <c r="E26" s="12"/>
      <c r="F26" s="12"/>
    </row>
    <row r="27" spans="1:6" ht="16" customHeight="1">
      <c r="A27" s="6" t="s">
        <v>14</v>
      </c>
      <c r="B27" s="2">
        <v>26</v>
      </c>
      <c r="C27" s="31">
        <v>1555.2438500000001</v>
      </c>
      <c r="D27" s="3">
        <v>1371.0485100000001</v>
      </c>
      <c r="E27" s="12"/>
      <c r="F27" s="12"/>
    </row>
    <row r="28" spans="1:6" ht="16" customHeight="1">
      <c r="A28" s="6" t="s">
        <v>22</v>
      </c>
      <c r="B28" s="2"/>
      <c r="C28" s="31">
        <v>1471.4</v>
      </c>
      <c r="D28" s="3">
        <v>1353.0630000000001</v>
      </c>
      <c r="E28" s="12"/>
      <c r="F28" s="12"/>
    </row>
    <row r="29" spans="1:6" ht="16" customHeight="1">
      <c r="A29" s="6" t="s">
        <v>23</v>
      </c>
      <c r="B29" s="2"/>
      <c r="C29" s="31">
        <v>4275.5646100000004</v>
      </c>
      <c r="D29" s="3">
        <v>1504.26009</v>
      </c>
      <c r="E29" s="12"/>
      <c r="F29" s="12"/>
    </row>
    <row r="30" spans="1:6" ht="16" customHeight="1">
      <c r="A30" s="6" t="s">
        <v>24</v>
      </c>
      <c r="B30" s="2"/>
      <c r="C30" s="31" t="s">
        <v>9</v>
      </c>
      <c r="D30" s="3">
        <v>1921.3399749553571</v>
      </c>
      <c r="E30" s="12"/>
      <c r="F30" s="12"/>
    </row>
    <row r="31" spans="1:6" ht="16" customHeight="1">
      <c r="A31" s="6" t="s">
        <v>25</v>
      </c>
      <c r="B31" s="2"/>
      <c r="C31" s="59">
        <v>3955.8465999999999</v>
      </c>
      <c r="D31" s="11">
        <v>3805.5124401785715</v>
      </c>
      <c r="E31" s="12"/>
      <c r="F31" s="14"/>
    </row>
    <row r="32" spans="1:6" ht="16" customHeight="1">
      <c r="A32" s="63" t="s">
        <v>26</v>
      </c>
      <c r="B32" s="64"/>
      <c r="C32" s="65">
        <v>105835.119944793</v>
      </c>
      <c r="D32" s="66">
        <v>84171.116115133904</v>
      </c>
      <c r="E32" s="12"/>
      <c r="F32" s="12"/>
    </row>
    <row r="33" spans="1:6" ht="16" customHeight="1">
      <c r="A33" s="10" t="s">
        <v>27</v>
      </c>
      <c r="B33" s="2"/>
      <c r="C33" s="31">
        <v>108260.78069479299</v>
      </c>
      <c r="D33" s="3">
        <v>111032.68723530982</v>
      </c>
      <c r="E33" s="12"/>
      <c r="F33" s="12"/>
    </row>
    <row r="34" spans="1:6" ht="16" customHeight="1" thickBot="1">
      <c r="A34" s="41" t="s">
        <v>28</v>
      </c>
      <c r="B34" s="42"/>
      <c r="C34" s="60">
        <v>191798.69065689115</v>
      </c>
      <c r="D34" s="43">
        <v>204272.0490501759</v>
      </c>
      <c r="E34" s="12"/>
      <c r="F34" s="12"/>
    </row>
    <row r="35" spans="1:6" ht="17" thickTop="1"/>
    <row r="36" spans="1:6">
      <c r="A36" s="23" t="s">
        <v>56</v>
      </c>
    </row>
    <row r="37" spans="1:6">
      <c r="A37" s="34">
        <v>4</v>
      </c>
      <c r="B37" s="34">
        <v>1</v>
      </c>
      <c r="C37" s="35">
        <v>1</v>
      </c>
      <c r="D37" s="34">
        <v>1</v>
      </c>
      <c r="E37" s="35">
        <v>1</v>
      </c>
      <c r="F37" s="34">
        <v>1</v>
      </c>
    </row>
    <row r="38" spans="1:6" ht="22" thickBot="1">
      <c r="A38" s="25" t="s">
        <v>1</v>
      </c>
      <c r="B38" s="54" t="s">
        <v>2</v>
      </c>
      <c r="C38" s="71">
        <v>2019</v>
      </c>
      <c r="D38" s="71"/>
      <c r="E38" s="72">
        <v>2018</v>
      </c>
      <c r="F38" s="72"/>
    </row>
    <row r="39" spans="1:6" ht="17" thickTop="1">
      <c r="A39" s="15"/>
      <c r="B39" s="26"/>
      <c r="C39" s="27"/>
      <c r="D39" s="27"/>
      <c r="E39" s="5"/>
      <c r="F39" s="5"/>
    </row>
    <row r="40" spans="1:6" ht="30">
      <c r="A40" s="17" t="s">
        <v>29</v>
      </c>
      <c r="B40" s="50">
        <v>6</v>
      </c>
      <c r="C40" s="27"/>
      <c r="D40" s="27">
        <v>235139.95650999999</v>
      </c>
      <c r="E40" s="15"/>
      <c r="F40" s="15">
        <v>327180</v>
      </c>
    </row>
    <row r="41" spans="1:6">
      <c r="A41" s="17"/>
      <c r="B41" s="50"/>
      <c r="C41" s="28"/>
      <c r="D41" s="28"/>
      <c r="E41" s="5"/>
      <c r="F41" s="5"/>
    </row>
    <row r="42" spans="1:6">
      <c r="A42" s="5" t="s">
        <v>30</v>
      </c>
      <c r="B42" s="50"/>
      <c r="C42" s="28">
        <v>104838.74661</v>
      </c>
      <c r="D42" s="28"/>
      <c r="E42" s="5">
        <v>144626.87349999999</v>
      </c>
      <c r="F42" s="5"/>
    </row>
    <row r="43" spans="1:6" ht="26">
      <c r="A43" s="5" t="s">
        <v>31</v>
      </c>
      <c r="B43" s="50"/>
      <c r="C43" s="28">
        <v>44829.073680000009</v>
      </c>
      <c r="D43" s="28"/>
      <c r="E43" s="5">
        <v>23528.848289999998</v>
      </c>
      <c r="F43" s="5"/>
    </row>
    <row r="44" spans="1:6" ht="26">
      <c r="A44" s="5" t="s">
        <v>32</v>
      </c>
      <c r="B44" s="50"/>
      <c r="C44" s="28">
        <v>11136.239020000001</v>
      </c>
      <c r="D44" s="28"/>
      <c r="E44" s="5">
        <v>23390.243449999998</v>
      </c>
      <c r="F44" s="5"/>
    </row>
    <row r="45" spans="1:6">
      <c r="A45" s="5" t="s">
        <v>33</v>
      </c>
      <c r="B45" s="50">
        <v>7</v>
      </c>
      <c r="C45" s="28">
        <v>24164.723849999998</v>
      </c>
      <c r="D45" s="28"/>
      <c r="E45" s="5">
        <v>36207.635270000006</v>
      </c>
      <c r="F45" s="5"/>
    </row>
    <row r="46" spans="1:6" ht="26">
      <c r="A46" s="5" t="s">
        <v>34</v>
      </c>
      <c r="B46" s="50"/>
      <c r="C46" s="28">
        <v>9688.9317100000007</v>
      </c>
      <c r="D46" s="28"/>
      <c r="E46" s="5">
        <v>14414.711469999998</v>
      </c>
      <c r="F46" s="5"/>
    </row>
    <row r="47" spans="1:6">
      <c r="A47" s="5" t="s">
        <v>35</v>
      </c>
      <c r="B47" s="50">
        <v>7</v>
      </c>
      <c r="C47" s="28">
        <v>14807.866609999999</v>
      </c>
      <c r="D47" s="28"/>
      <c r="E47" s="5">
        <v>15662.905159999993</v>
      </c>
      <c r="F47" s="5"/>
    </row>
    <row r="48" spans="1:6">
      <c r="A48" s="5" t="s">
        <v>36</v>
      </c>
      <c r="B48" s="50"/>
      <c r="C48" s="28">
        <v>13682.269769999999</v>
      </c>
      <c r="D48" s="28"/>
      <c r="E48" s="5">
        <v>13153.120509999997</v>
      </c>
      <c r="F48" s="5"/>
    </row>
    <row r="49" spans="1:6">
      <c r="A49" s="5" t="s">
        <v>37</v>
      </c>
      <c r="B49" s="50"/>
      <c r="C49" s="28">
        <v>6648.1921303571426</v>
      </c>
      <c r="D49" s="28"/>
      <c r="E49" s="5">
        <v>6191.9407901785708</v>
      </c>
      <c r="F49" s="5"/>
    </row>
    <row r="50" spans="1:6">
      <c r="A50" s="5" t="s">
        <v>38</v>
      </c>
      <c r="B50" s="50">
        <v>8</v>
      </c>
      <c r="C50" s="28">
        <v>648.37895000000003</v>
      </c>
      <c r="D50" s="28"/>
      <c r="E50" s="5">
        <v>780.98107999999991</v>
      </c>
      <c r="F50" s="5"/>
    </row>
    <row r="51" spans="1:6">
      <c r="A51" s="5" t="s">
        <v>39</v>
      </c>
      <c r="B51" s="50">
        <v>9</v>
      </c>
      <c r="C51" s="28">
        <v>4073.1091500000002</v>
      </c>
      <c r="D51" s="28"/>
      <c r="E51" s="5">
        <v>5720.5713900000001</v>
      </c>
      <c r="F51" s="5"/>
    </row>
    <row r="52" spans="1:6">
      <c r="A52" s="5" t="s">
        <v>40</v>
      </c>
      <c r="B52" s="50">
        <v>10</v>
      </c>
      <c r="C52" s="29">
        <v>1716.1546899999998</v>
      </c>
      <c r="D52" s="28"/>
      <c r="E52" s="18">
        <v>2074</v>
      </c>
      <c r="F52" s="5"/>
    </row>
    <row r="53" spans="1:6">
      <c r="A53" s="47" t="s">
        <v>41</v>
      </c>
      <c r="B53" s="51"/>
      <c r="C53" s="48"/>
      <c r="D53" s="48">
        <f>D40-SUM(C42:C52)</f>
        <v>-1093.729660357174</v>
      </c>
      <c r="E53" s="49"/>
      <c r="F53" s="49">
        <f>F40-SUM(E42:E52)-0.7</f>
        <v>41427.469089821461</v>
      </c>
    </row>
    <row r="54" spans="1:6">
      <c r="A54" s="5" t="s">
        <v>42</v>
      </c>
      <c r="B54" s="50"/>
      <c r="C54" s="30">
        <v>0</v>
      </c>
      <c r="D54" s="31"/>
      <c r="E54" s="24">
        <v>0</v>
      </c>
      <c r="F54" s="5"/>
    </row>
    <row r="55" spans="1:6">
      <c r="A55" s="5" t="s">
        <v>43</v>
      </c>
      <c r="B55" s="50"/>
      <c r="C55" s="28">
        <v>-39</v>
      </c>
      <c r="D55" s="28"/>
      <c r="E55" s="24">
        <v>0</v>
      </c>
      <c r="F55" s="5"/>
    </row>
    <row r="56" spans="1:6">
      <c r="A56" s="5" t="s">
        <v>44</v>
      </c>
      <c r="B56" s="50"/>
      <c r="C56" s="29">
        <v>-1677.2975700000002</v>
      </c>
      <c r="D56" s="28"/>
      <c r="E56" s="18">
        <v>-1441.9649900000002</v>
      </c>
      <c r="F56" s="5"/>
    </row>
    <row r="57" spans="1:6">
      <c r="A57" s="47" t="s">
        <v>45</v>
      </c>
      <c r="B57" s="51"/>
      <c r="C57" s="48"/>
      <c r="D57" s="48">
        <f>C56+C55+C54</f>
        <v>-1716.2975700000002</v>
      </c>
      <c r="E57" s="49"/>
      <c r="F57" s="49">
        <v>-1441.9649900000002</v>
      </c>
    </row>
    <row r="58" spans="1:6">
      <c r="A58" s="5" t="s">
        <v>46</v>
      </c>
      <c r="B58" s="50">
        <v>11</v>
      </c>
      <c r="C58" s="28"/>
      <c r="D58" s="29">
        <v>13</v>
      </c>
      <c r="E58" s="5"/>
      <c r="F58" s="18">
        <v>12</v>
      </c>
    </row>
    <row r="59" spans="1:6">
      <c r="A59" s="47" t="s">
        <v>47</v>
      </c>
      <c r="B59" s="51"/>
      <c r="C59" s="48"/>
      <c r="D59" s="48">
        <f>D53+D57+D58</f>
        <v>-2797.0272303571742</v>
      </c>
      <c r="E59" s="49"/>
      <c r="F59" s="49">
        <v>39996.798509821478</v>
      </c>
    </row>
    <row r="60" spans="1:6">
      <c r="A60" s="5" t="s">
        <v>48</v>
      </c>
      <c r="B60" s="50">
        <v>12</v>
      </c>
      <c r="C60" s="28"/>
      <c r="D60" s="28">
        <v>-745.97778758928587</v>
      </c>
      <c r="E60" s="5"/>
      <c r="F60" s="5">
        <v>9236.6739749553581</v>
      </c>
    </row>
    <row r="61" spans="1:6" ht="18" thickBot="1">
      <c r="A61" s="32" t="s">
        <v>49</v>
      </c>
      <c r="B61" s="62"/>
      <c r="C61" s="33"/>
      <c r="D61" s="33">
        <f>D59-D60</f>
        <v>-2051.0494427678882</v>
      </c>
      <c r="E61" s="32"/>
      <c r="F61" s="32">
        <v>30760.124534866118</v>
      </c>
    </row>
    <row r="62" spans="1:6" ht="17" thickTop="1">
      <c r="A62" s="17"/>
      <c r="B62" s="16"/>
      <c r="C62" s="28"/>
      <c r="D62" s="28"/>
      <c r="E62" s="5"/>
      <c r="F62" s="5"/>
    </row>
    <row r="63" spans="1:6">
      <c r="A63" s="5" t="s">
        <v>50</v>
      </c>
      <c r="B63" s="16"/>
      <c r="C63" s="28"/>
      <c r="D63" s="28"/>
      <c r="E63" s="5"/>
      <c r="F63" s="5"/>
    </row>
    <row r="64" spans="1:6">
      <c r="A64" s="5" t="s">
        <v>8</v>
      </c>
      <c r="B64" s="16"/>
      <c r="C64" s="28"/>
      <c r="D64" s="30">
        <v>0</v>
      </c>
      <c r="E64" s="3"/>
      <c r="F64" s="24">
        <v>0</v>
      </c>
    </row>
    <row r="65" spans="1:6">
      <c r="A65" s="5" t="s">
        <v>51</v>
      </c>
      <c r="B65" s="16"/>
      <c r="C65" s="28"/>
      <c r="D65" s="28">
        <f>D61</f>
        <v>-2051.0494427678882</v>
      </c>
      <c r="E65" s="5"/>
      <c r="F65" s="5">
        <v>30760.124534866118</v>
      </c>
    </row>
    <row r="66" spans="1:6" ht="18" thickBot="1">
      <c r="A66" s="32" t="s">
        <v>49</v>
      </c>
      <c r="B66" s="52"/>
      <c r="C66" s="33"/>
      <c r="D66" s="33">
        <f>D65</f>
        <v>-2051.0494427678882</v>
      </c>
      <c r="E66" s="32"/>
      <c r="F66" s="32">
        <v>30760.124534866118</v>
      </c>
    </row>
    <row r="67" spans="1:6" ht="17" thickTop="1">
      <c r="A67" s="5"/>
      <c r="B67" s="16"/>
      <c r="C67" s="28"/>
      <c r="D67" s="28"/>
      <c r="E67" s="5"/>
      <c r="F67" s="5"/>
    </row>
    <row r="68" spans="1:6">
      <c r="A68" s="17" t="s">
        <v>52</v>
      </c>
      <c r="B68" s="53">
        <v>13</v>
      </c>
      <c r="C68" s="44"/>
      <c r="D68" s="44"/>
      <c r="E68" s="19"/>
      <c r="F68" s="19"/>
    </row>
    <row r="69" spans="1:6">
      <c r="A69" s="5" t="s">
        <v>53</v>
      </c>
      <c r="B69" s="20"/>
      <c r="C69" s="44"/>
      <c r="D69" s="28">
        <v>25501356</v>
      </c>
      <c r="E69" s="19"/>
      <c r="F69" s="5">
        <v>25501356</v>
      </c>
    </row>
    <row r="70" spans="1:6">
      <c r="A70" s="5" t="s">
        <v>54</v>
      </c>
      <c r="B70" s="16"/>
      <c r="C70" s="45"/>
      <c r="D70" s="46">
        <v>-0.08</v>
      </c>
      <c r="E70" s="21"/>
      <c r="F70" s="22">
        <v>1.20621525125433</v>
      </c>
    </row>
    <row r="71" spans="1:6">
      <c r="A71" s="5" t="s">
        <v>55</v>
      </c>
      <c r="B71" s="16"/>
      <c r="C71" s="45"/>
      <c r="D71" s="46">
        <v>-0.08</v>
      </c>
      <c r="E71" s="21"/>
      <c r="F71" s="22">
        <v>1.20621525125433</v>
      </c>
    </row>
  </sheetData>
  <mergeCells count="3">
    <mergeCell ref="A6:B6"/>
    <mergeCell ref="C38:D38"/>
    <mergeCell ref="E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cons_fin_pos_equity</vt:lpstr>
      <vt:lpstr>cons_p_and_l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2020-03-06T10:12:55Z</dcterms:created>
  <dcterms:modified xsi:type="dcterms:W3CDTF">2020-03-12T21:29:05Z</dcterms:modified>
</cp:coreProperties>
</file>